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I24" i="1"/>
  <c r="C23"/>
  <c r="I23" s="1"/>
  <c r="C24"/>
  <c r="G24" s="1"/>
  <c r="C19"/>
  <c r="I19" s="1"/>
  <c r="G19"/>
  <c r="H19"/>
  <c r="J19"/>
  <c r="D19"/>
  <c r="F19" s="1"/>
  <c r="E19"/>
  <c r="C12"/>
  <c r="I12" s="1"/>
  <c r="J12"/>
  <c r="E12" s="1"/>
  <c r="I9"/>
  <c r="H9"/>
  <c r="G9"/>
  <c r="F9"/>
  <c r="E9"/>
  <c r="C9"/>
  <c r="J9" s="1"/>
  <c r="D9" s="1"/>
  <c r="I6"/>
  <c r="I7"/>
  <c r="I8"/>
  <c r="H6"/>
  <c r="H7"/>
  <c r="H8"/>
  <c r="G6"/>
  <c r="G7"/>
  <c r="G8"/>
  <c r="F6"/>
  <c r="F7"/>
  <c r="F8"/>
  <c r="E6"/>
  <c r="E7"/>
  <c r="E8"/>
  <c r="J6"/>
  <c r="J7"/>
  <c r="D7" s="1"/>
  <c r="J8"/>
  <c r="D6"/>
  <c r="D8"/>
  <c r="C6"/>
  <c r="C7"/>
  <c r="C8"/>
  <c r="H13"/>
  <c r="H22"/>
  <c r="G13"/>
  <c r="G15"/>
  <c r="C15"/>
  <c r="I15" s="1"/>
  <c r="C20"/>
  <c r="I20" s="1"/>
  <c r="C22"/>
  <c r="J22" s="1"/>
  <c r="E22" s="1"/>
  <c r="C11"/>
  <c r="J11" s="1"/>
  <c r="C13"/>
  <c r="J13" s="1"/>
  <c r="E13" s="1"/>
  <c r="C14"/>
  <c r="J14" s="1"/>
  <c r="C16"/>
  <c r="J16" s="1"/>
  <c r="C17"/>
  <c r="J17" s="1"/>
  <c r="C18"/>
  <c r="J18" s="1"/>
  <c r="E18" s="1"/>
  <c r="C21"/>
  <c r="J21" s="1"/>
  <c r="C10"/>
  <c r="J10" s="1"/>
  <c r="J24" l="1"/>
  <c r="H24"/>
  <c r="H23"/>
  <c r="J23"/>
  <c r="G23"/>
  <c r="D12"/>
  <c r="F12" s="1"/>
  <c r="G12"/>
  <c r="H12"/>
  <c r="J20"/>
  <c r="D20" s="1"/>
  <c r="G10"/>
  <c r="G21"/>
  <c r="G16"/>
  <c r="G11"/>
  <c r="H18"/>
  <c r="H14"/>
  <c r="I21"/>
  <c r="I16"/>
  <c r="I11"/>
  <c r="G22"/>
  <c r="G17"/>
  <c r="H20"/>
  <c r="H15"/>
  <c r="I22"/>
  <c r="I17"/>
  <c r="I13"/>
  <c r="J15"/>
  <c r="D15" s="1"/>
  <c r="I10"/>
  <c r="G18"/>
  <c r="G14"/>
  <c r="H21"/>
  <c r="H16"/>
  <c r="H11"/>
  <c r="I18"/>
  <c r="I14"/>
  <c r="H10"/>
  <c r="G20"/>
  <c r="H17"/>
  <c r="E15"/>
  <c r="F15" s="1"/>
  <c r="E20"/>
  <c r="F20" s="1"/>
  <c r="D10"/>
  <c r="E10"/>
  <c r="D17"/>
  <c r="E17"/>
  <c r="E11"/>
  <c r="D11"/>
  <c r="D21"/>
  <c r="E21"/>
  <c r="E14"/>
  <c r="D14"/>
  <c r="E16"/>
  <c r="D16"/>
  <c r="D22"/>
  <c r="F22" s="1"/>
  <c r="D18"/>
  <c r="F18" s="1"/>
  <c r="D13"/>
  <c r="F13" s="1"/>
  <c r="E24" l="1"/>
  <c r="D24"/>
  <c r="F24" s="1"/>
  <c r="E23"/>
  <c r="D23"/>
  <c r="F23" s="1"/>
  <c r="F14"/>
  <c r="F11"/>
  <c r="F21"/>
  <c r="F17"/>
  <c r="F16"/>
  <c r="F10"/>
</calcChain>
</file>

<file path=xl/sharedStrings.xml><?xml version="1.0" encoding="utf-8"?>
<sst xmlns="http://schemas.openxmlformats.org/spreadsheetml/2006/main" count="14" uniqueCount="12">
  <si>
    <t>SD</t>
  </si>
  <si>
    <t>720p</t>
  </si>
  <si>
    <t>1080p</t>
  </si>
  <si>
    <t>(cm)</t>
  </si>
  <si>
    <t>(inç)</t>
  </si>
  <si>
    <t>Ekran Boyutu</t>
  </si>
  <si>
    <t>Optimum İzleme Mesafesi
(metre)</t>
  </si>
  <si>
    <t>16:9 TV SEÇİMİ İÇİN HESAPLAMALAR</t>
  </si>
  <si>
    <t>Ekran Yüksekliği</t>
  </si>
  <si>
    <t>Ekran Genişliği</t>
  </si>
  <si>
    <t>Görüntü Alanı</t>
  </si>
  <si>
    <r>
      <t>(cm</t>
    </r>
    <r>
      <rPr>
        <b/>
        <vertAlign val="superscript"/>
        <sz val="12"/>
        <color theme="1"/>
        <rFont val="Calibri"/>
        <family val="2"/>
        <charset val="162"/>
        <scheme val="minor"/>
      </rPr>
      <t>2</t>
    </r>
    <r>
      <rPr>
        <b/>
        <sz val="12"/>
        <color theme="1"/>
        <rFont val="Calibri"/>
        <family val="2"/>
        <charset val="162"/>
        <scheme val="minor"/>
      </rPr>
      <t>)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</si>
</sst>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vertAlign val="superscript"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4"/>
  <sheetViews>
    <sheetView tabSelected="1" workbookViewId="0">
      <selection activeCell="G6" sqref="G6"/>
    </sheetView>
  </sheetViews>
  <sheetFormatPr defaultRowHeight="15"/>
  <cols>
    <col min="1" max="1" width="2.28515625" customWidth="1"/>
    <col min="4" max="9" width="10.7109375" customWidth="1"/>
    <col min="10" max="10" width="2.28515625" customWidth="1"/>
  </cols>
  <sheetData>
    <row r="1" spans="2:10" ht="15.75" thickBot="1"/>
    <row r="2" spans="2:10" ht="32.25" thickBot="1">
      <c r="B2" s="28" t="s">
        <v>7</v>
      </c>
      <c r="C2" s="29"/>
      <c r="D2" s="29"/>
      <c r="E2" s="29"/>
      <c r="F2" s="29"/>
      <c r="G2" s="29"/>
      <c r="H2" s="29"/>
      <c r="I2" s="30"/>
      <c r="J2" s="1"/>
    </row>
    <row r="3" spans="2:10" ht="15.75" thickBot="1">
      <c r="B3" s="1"/>
      <c r="C3" s="1"/>
      <c r="D3" s="1"/>
      <c r="E3" s="1"/>
      <c r="F3" s="1"/>
      <c r="G3" s="1"/>
      <c r="H3" s="1"/>
      <c r="I3" s="1"/>
      <c r="J3" s="1"/>
    </row>
    <row r="4" spans="2:10" ht="34.5" customHeight="1">
      <c r="B4" s="7" t="s">
        <v>5</v>
      </c>
      <c r="C4" s="8"/>
      <c r="D4" s="33" t="s">
        <v>9</v>
      </c>
      <c r="E4" s="33" t="s">
        <v>8</v>
      </c>
      <c r="F4" s="33" t="s">
        <v>10</v>
      </c>
      <c r="G4" s="9" t="s">
        <v>6</v>
      </c>
      <c r="H4" s="10"/>
      <c r="I4" s="11"/>
      <c r="J4" s="1"/>
    </row>
    <row r="5" spans="2:10" ht="18.75" thickBot="1">
      <c r="B5" s="24" t="s">
        <v>4</v>
      </c>
      <c r="C5" s="25" t="s">
        <v>3</v>
      </c>
      <c r="D5" s="31" t="s">
        <v>3</v>
      </c>
      <c r="E5" s="31" t="s">
        <v>3</v>
      </c>
      <c r="F5" s="32" t="s">
        <v>11</v>
      </c>
      <c r="G5" s="26" t="s">
        <v>0</v>
      </c>
      <c r="H5" s="25" t="s">
        <v>1</v>
      </c>
      <c r="I5" s="27" t="s">
        <v>2</v>
      </c>
      <c r="J5" s="1"/>
    </row>
    <row r="6" spans="2:10" ht="15.75">
      <c r="B6" s="20">
        <v>19</v>
      </c>
      <c r="C6" s="21">
        <f t="shared" ref="C6:C9" si="0">B6*2.54</f>
        <v>48.26</v>
      </c>
      <c r="D6" s="21">
        <f t="shared" ref="D6:D9" si="1">16*J6</f>
        <v>42.062235421630746</v>
      </c>
      <c r="E6" s="21">
        <f t="shared" ref="E6:E9" si="2">9*J6</f>
        <v>23.660007424667295</v>
      </c>
      <c r="F6" s="21">
        <f t="shared" ref="F6:F9" si="3">D6*E6</f>
        <v>995.19280237388716</v>
      </c>
      <c r="G6" s="22">
        <f t="shared" ref="G6:G9" si="4">C6*3.4/100</f>
        <v>1.6408399999999999</v>
      </c>
      <c r="H6" s="22">
        <f t="shared" ref="H6:H9" si="5">C6*2.3/100</f>
        <v>1.10998</v>
      </c>
      <c r="I6" s="23">
        <f t="shared" ref="I6:I9" si="6">C6*1.55/100</f>
        <v>0.74802999999999997</v>
      </c>
      <c r="J6" s="2">
        <f t="shared" ref="J6:J9" si="7">SQRT(C6*C6/337)</f>
        <v>2.6288897138519216</v>
      </c>
    </row>
    <row r="7" spans="2:10" ht="15.75">
      <c r="B7" s="14">
        <v>22</v>
      </c>
      <c r="C7" s="5">
        <f t="shared" si="0"/>
        <v>55.88</v>
      </c>
      <c r="D7" s="5">
        <f t="shared" si="1"/>
        <v>48.703641014519818</v>
      </c>
      <c r="E7" s="5">
        <f t="shared" si="2"/>
        <v>27.395798070667396</v>
      </c>
      <c r="F7" s="5">
        <f t="shared" si="3"/>
        <v>1334.2751145400596</v>
      </c>
      <c r="G7" s="6">
        <f t="shared" si="4"/>
        <v>1.8999199999999998</v>
      </c>
      <c r="H7" s="6">
        <f t="shared" si="5"/>
        <v>1.2852399999999999</v>
      </c>
      <c r="I7" s="15">
        <f t="shared" si="6"/>
        <v>0.86614000000000002</v>
      </c>
      <c r="J7" s="2">
        <f t="shared" si="7"/>
        <v>3.0439775634074886</v>
      </c>
    </row>
    <row r="8" spans="2:10" ht="15.75">
      <c r="B8" s="12">
        <v>24</v>
      </c>
      <c r="C8" s="3">
        <f t="shared" si="0"/>
        <v>60.96</v>
      </c>
      <c r="D8" s="3">
        <f t="shared" si="1"/>
        <v>53.131244743112525</v>
      </c>
      <c r="E8" s="3">
        <f t="shared" si="2"/>
        <v>29.886325168000795</v>
      </c>
      <c r="F8" s="3">
        <f t="shared" si="3"/>
        <v>1587.8976569732938</v>
      </c>
      <c r="G8" s="4">
        <f t="shared" si="4"/>
        <v>2.0726400000000003</v>
      </c>
      <c r="H8" s="4">
        <f t="shared" si="5"/>
        <v>1.40208</v>
      </c>
      <c r="I8" s="13">
        <f t="shared" si="6"/>
        <v>0.94487999999999994</v>
      </c>
      <c r="J8" s="2">
        <f t="shared" si="7"/>
        <v>3.3207027964445328</v>
      </c>
    </row>
    <row r="9" spans="2:10" ht="15.75">
      <c r="B9" s="14">
        <v>29</v>
      </c>
      <c r="C9" s="5">
        <f t="shared" si="0"/>
        <v>73.66</v>
      </c>
      <c r="D9" s="5">
        <f t="shared" si="1"/>
        <v>64.20025406459429</v>
      </c>
      <c r="E9" s="5">
        <f t="shared" si="2"/>
        <v>36.112642911334291</v>
      </c>
      <c r="F9" s="5">
        <f t="shared" si="3"/>
        <v>2318.4408498516314</v>
      </c>
      <c r="G9" s="6">
        <f t="shared" si="4"/>
        <v>2.5044399999999998</v>
      </c>
      <c r="H9" s="6">
        <f t="shared" si="5"/>
        <v>1.6941799999999998</v>
      </c>
      <c r="I9" s="15">
        <f t="shared" si="6"/>
        <v>1.1417299999999999</v>
      </c>
      <c r="J9" s="2">
        <f t="shared" si="7"/>
        <v>4.0125158790371431</v>
      </c>
    </row>
    <row r="10" spans="2:10" ht="15.75">
      <c r="B10" s="12">
        <v>32</v>
      </c>
      <c r="C10" s="3">
        <f>B10*2.54</f>
        <v>81.28</v>
      </c>
      <c r="D10" s="3">
        <f>16*J10</f>
        <v>70.841659657483362</v>
      </c>
      <c r="E10" s="3">
        <f>9*J10</f>
        <v>39.848433557334388</v>
      </c>
      <c r="F10" s="3">
        <f>D10*E10</f>
        <v>2822.9291679525218</v>
      </c>
      <c r="G10" s="4">
        <f>C10*3.4/100</f>
        <v>2.7635199999999998</v>
      </c>
      <c r="H10" s="4">
        <f>C10*2.3/100</f>
        <v>1.86944</v>
      </c>
      <c r="I10" s="13">
        <f>C10*1.55/100</f>
        <v>1.2598400000000001</v>
      </c>
      <c r="J10" s="2">
        <f>SQRT(C10*C10/337)</f>
        <v>4.4276037285927101</v>
      </c>
    </row>
    <row r="11" spans="2:10" ht="15.75">
      <c r="B11" s="14">
        <v>37</v>
      </c>
      <c r="C11" s="5">
        <f t="shared" ref="C11:C24" si="8">B11*2.54</f>
        <v>93.98</v>
      </c>
      <c r="D11" s="5">
        <f t="shared" ref="D11:D24" si="9">16*J11</f>
        <v>81.910668978965148</v>
      </c>
      <c r="E11" s="5">
        <f t="shared" ref="E11:E24" si="10">9*J11</f>
        <v>46.074751300667899</v>
      </c>
      <c r="F11" s="5">
        <f t="shared" ref="F11:F24" si="11">D11*E11</f>
        <v>3774.0137020771522</v>
      </c>
      <c r="G11" s="6">
        <f t="shared" ref="G11:G24" si="12">C11*3.4/100</f>
        <v>3.1953199999999997</v>
      </c>
      <c r="H11" s="6">
        <f t="shared" ref="H11:H24" si="13">C11*2.3/100</f>
        <v>2.16154</v>
      </c>
      <c r="I11" s="15">
        <f t="shared" ref="I11:I24" si="14">C11*1.55/100</f>
        <v>1.45669</v>
      </c>
      <c r="J11" s="2">
        <f t="shared" ref="J11:J24" si="15">SQRT(C11*C11/337)</f>
        <v>5.1194168111853218</v>
      </c>
    </row>
    <row r="12" spans="2:10" ht="15.75">
      <c r="B12" s="12">
        <v>39</v>
      </c>
      <c r="C12" s="3">
        <f t="shared" si="8"/>
        <v>99.06</v>
      </c>
      <c r="D12" s="3">
        <f t="shared" si="9"/>
        <v>86.338272707557863</v>
      </c>
      <c r="E12" s="3">
        <f t="shared" si="10"/>
        <v>48.565278398001297</v>
      </c>
      <c r="F12" s="3">
        <f t="shared" si="11"/>
        <v>4193.0422504451044</v>
      </c>
      <c r="G12" s="4">
        <f t="shared" si="12"/>
        <v>3.3680399999999997</v>
      </c>
      <c r="H12" s="4">
        <f t="shared" si="13"/>
        <v>2.2783799999999998</v>
      </c>
      <c r="I12" s="13">
        <f t="shared" si="14"/>
        <v>1.5354300000000001</v>
      </c>
      <c r="J12" s="2">
        <f t="shared" si="15"/>
        <v>5.3961420442223664</v>
      </c>
    </row>
    <row r="13" spans="2:10" ht="15.75">
      <c r="B13" s="14">
        <v>40</v>
      </c>
      <c r="C13" s="5">
        <f t="shared" si="8"/>
        <v>101.6</v>
      </c>
      <c r="D13" s="5">
        <f t="shared" si="9"/>
        <v>88.552074571854206</v>
      </c>
      <c r="E13" s="5">
        <f t="shared" si="10"/>
        <v>49.810541946667989</v>
      </c>
      <c r="F13" s="5">
        <f t="shared" si="11"/>
        <v>4410.8268249258153</v>
      </c>
      <c r="G13" s="6">
        <f t="shared" si="12"/>
        <v>3.4544000000000001</v>
      </c>
      <c r="H13" s="6">
        <f t="shared" si="13"/>
        <v>2.3367999999999998</v>
      </c>
      <c r="I13" s="15">
        <f t="shared" si="14"/>
        <v>1.5748</v>
      </c>
      <c r="J13" s="2">
        <f t="shared" si="15"/>
        <v>5.5345046607408879</v>
      </c>
    </row>
    <row r="14" spans="2:10" ht="15.75">
      <c r="B14" s="12">
        <v>42</v>
      </c>
      <c r="C14" s="3">
        <f t="shared" si="8"/>
        <v>106.68</v>
      </c>
      <c r="D14" s="3">
        <f t="shared" si="9"/>
        <v>92.979678300446921</v>
      </c>
      <c r="E14" s="3">
        <f t="shared" si="10"/>
        <v>52.301069044001395</v>
      </c>
      <c r="F14" s="3">
        <f t="shared" si="11"/>
        <v>4862.9365744807128</v>
      </c>
      <c r="G14" s="4">
        <f t="shared" si="12"/>
        <v>3.6271199999999997</v>
      </c>
      <c r="H14" s="4">
        <f t="shared" si="13"/>
        <v>2.45364</v>
      </c>
      <c r="I14" s="13">
        <f t="shared" si="14"/>
        <v>1.6535400000000002</v>
      </c>
      <c r="J14" s="2">
        <f t="shared" si="15"/>
        <v>5.8112298937779325</v>
      </c>
    </row>
    <row r="15" spans="2:10" ht="15.75">
      <c r="B15" s="14">
        <v>43</v>
      </c>
      <c r="C15" s="5">
        <f t="shared" si="8"/>
        <v>109.22</v>
      </c>
      <c r="D15" s="5">
        <f t="shared" si="9"/>
        <v>95.193480164743278</v>
      </c>
      <c r="E15" s="5">
        <f t="shared" si="10"/>
        <v>53.546332592668094</v>
      </c>
      <c r="F15" s="5">
        <f t="shared" si="11"/>
        <v>5097.2617495548966</v>
      </c>
      <c r="G15" s="6">
        <f t="shared" si="12"/>
        <v>3.7134800000000001</v>
      </c>
      <c r="H15" s="6">
        <f t="shared" si="13"/>
        <v>2.51206</v>
      </c>
      <c r="I15" s="15">
        <f t="shared" si="14"/>
        <v>1.6929099999999999</v>
      </c>
      <c r="J15" s="2">
        <f t="shared" si="15"/>
        <v>5.9495925102964549</v>
      </c>
    </row>
    <row r="16" spans="2:10" ht="15.75">
      <c r="B16" s="12">
        <v>46</v>
      </c>
      <c r="C16" s="3">
        <f t="shared" si="8"/>
        <v>116.84</v>
      </c>
      <c r="D16" s="3">
        <f t="shared" si="9"/>
        <v>101.83488575763234</v>
      </c>
      <c r="E16" s="3">
        <f t="shared" si="10"/>
        <v>57.282123238668191</v>
      </c>
      <c r="F16" s="3">
        <f t="shared" si="11"/>
        <v>5833.3184759643918</v>
      </c>
      <c r="G16" s="4">
        <f t="shared" si="12"/>
        <v>3.9725600000000001</v>
      </c>
      <c r="H16" s="4">
        <f t="shared" si="13"/>
        <v>2.6873199999999997</v>
      </c>
      <c r="I16" s="13">
        <f t="shared" si="14"/>
        <v>1.8110200000000001</v>
      </c>
      <c r="J16" s="2">
        <f t="shared" si="15"/>
        <v>6.364680359852021</v>
      </c>
    </row>
    <row r="17" spans="2:10" ht="15.75">
      <c r="B17" s="14">
        <v>47</v>
      </c>
      <c r="C17" s="5">
        <f t="shared" si="8"/>
        <v>119.38</v>
      </c>
      <c r="D17" s="5">
        <f t="shared" si="9"/>
        <v>104.04868762192869</v>
      </c>
      <c r="E17" s="5">
        <f t="shared" si="10"/>
        <v>58.527386787334891</v>
      </c>
      <c r="F17" s="5">
        <f t="shared" si="11"/>
        <v>6089.6977851632046</v>
      </c>
      <c r="G17" s="6">
        <f t="shared" si="12"/>
        <v>4.0589199999999996</v>
      </c>
      <c r="H17" s="6">
        <f t="shared" si="13"/>
        <v>2.7457399999999996</v>
      </c>
      <c r="I17" s="15">
        <f t="shared" si="14"/>
        <v>1.85039</v>
      </c>
      <c r="J17" s="2">
        <f t="shared" si="15"/>
        <v>6.5030429763705433</v>
      </c>
    </row>
    <row r="18" spans="2:10" ht="15.75">
      <c r="B18" s="12">
        <v>50</v>
      </c>
      <c r="C18" s="3">
        <f t="shared" si="8"/>
        <v>127</v>
      </c>
      <c r="D18" s="3">
        <f t="shared" si="9"/>
        <v>110.69009321481776</v>
      </c>
      <c r="E18" s="3">
        <f t="shared" si="10"/>
        <v>62.263177433334995</v>
      </c>
      <c r="F18" s="3">
        <f t="shared" si="11"/>
        <v>6891.9169139465885</v>
      </c>
      <c r="G18" s="4">
        <f t="shared" si="12"/>
        <v>4.3180000000000005</v>
      </c>
      <c r="H18" s="4">
        <f t="shared" si="13"/>
        <v>2.9209999999999998</v>
      </c>
      <c r="I18" s="13">
        <f t="shared" si="14"/>
        <v>1.9684999999999999</v>
      </c>
      <c r="J18" s="2">
        <f t="shared" si="15"/>
        <v>6.9181308259261103</v>
      </c>
    </row>
    <row r="19" spans="2:10" ht="15.75">
      <c r="B19" s="14">
        <v>51</v>
      </c>
      <c r="C19" s="5">
        <f t="shared" si="8"/>
        <v>129.54</v>
      </c>
      <c r="D19" s="5">
        <f t="shared" si="9"/>
        <v>112.90389507911411</v>
      </c>
      <c r="E19" s="5">
        <f t="shared" si="10"/>
        <v>63.508440982001687</v>
      </c>
      <c r="F19" s="5">
        <f t="shared" si="11"/>
        <v>7170.3503572700292</v>
      </c>
      <c r="G19" s="6">
        <f t="shared" si="12"/>
        <v>4.4043599999999996</v>
      </c>
      <c r="H19" s="6">
        <f t="shared" si="13"/>
        <v>2.9794199999999993</v>
      </c>
      <c r="I19" s="15">
        <f t="shared" si="14"/>
        <v>2.00787</v>
      </c>
      <c r="J19" s="2">
        <f t="shared" si="15"/>
        <v>7.0564934424446317</v>
      </c>
    </row>
    <row r="20" spans="2:10" ht="15.75">
      <c r="B20" s="12">
        <v>52</v>
      </c>
      <c r="C20" s="3">
        <f t="shared" si="8"/>
        <v>132.08000000000001</v>
      </c>
      <c r="D20" s="3">
        <f t="shared" si="9"/>
        <v>115.11769694341048</v>
      </c>
      <c r="E20" s="3">
        <f t="shared" si="10"/>
        <v>64.753704530668401</v>
      </c>
      <c r="F20" s="3">
        <f t="shared" si="11"/>
        <v>7454.2973341246307</v>
      </c>
      <c r="G20" s="4">
        <f t="shared" si="12"/>
        <v>4.4907199999999996</v>
      </c>
      <c r="H20" s="4">
        <f t="shared" si="13"/>
        <v>3.0378400000000001</v>
      </c>
      <c r="I20" s="13">
        <f t="shared" si="14"/>
        <v>2.0472400000000004</v>
      </c>
      <c r="J20" s="2">
        <f t="shared" si="15"/>
        <v>7.1948560589631549</v>
      </c>
    </row>
    <row r="21" spans="2:10" ht="15.75">
      <c r="B21" s="14">
        <v>55</v>
      </c>
      <c r="C21" s="5">
        <f t="shared" si="8"/>
        <v>139.69999999999999</v>
      </c>
      <c r="D21" s="5">
        <f t="shared" si="9"/>
        <v>121.75910253629952</v>
      </c>
      <c r="E21" s="5">
        <f t="shared" si="10"/>
        <v>68.489495176668484</v>
      </c>
      <c r="F21" s="5">
        <f t="shared" si="11"/>
        <v>8339.2194658753688</v>
      </c>
      <c r="G21" s="6">
        <f t="shared" si="12"/>
        <v>4.7497999999999996</v>
      </c>
      <c r="H21" s="6">
        <f t="shared" si="13"/>
        <v>3.2130999999999994</v>
      </c>
      <c r="I21" s="15">
        <f t="shared" si="14"/>
        <v>2.1653500000000001</v>
      </c>
      <c r="J21" s="2">
        <f t="shared" si="15"/>
        <v>7.6099439085187202</v>
      </c>
    </row>
    <row r="22" spans="2:10" ht="15.75">
      <c r="B22" s="12">
        <v>60</v>
      </c>
      <c r="C22" s="3">
        <f t="shared" si="8"/>
        <v>152.4</v>
      </c>
      <c r="D22" s="3">
        <f t="shared" si="9"/>
        <v>132.82811185778132</v>
      </c>
      <c r="E22" s="3">
        <f t="shared" si="10"/>
        <v>74.715812920001994</v>
      </c>
      <c r="F22" s="3">
        <f t="shared" si="11"/>
        <v>9924.360356083087</v>
      </c>
      <c r="G22" s="4">
        <f t="shared" si="12"/>
        <v>5.1815999999999995</v>
      </c>
      <c r="H22" s="4">
        <f t="shared" si="13"/>
        <v>3.5051999999999999</v>
      </c>
      <c r="I22" s="13">
        <f t="shared" si="14"/>
        <v>2.3622000000000001</v>
      </c>
      <c r="J22" s="2">
        <f t="shared" si="15"/>
        <v>8.3017569911113327</v>
      </c>
    </row>
    <row r="23" spans="2:10" ht="15.75">
      <c r="B23" s="14">
        <v>65</v>
      </c>
      <c r="C23" s="5">
        <f t="shared" si="8"/>
        <v>165.1</v>
      </c>
      <c r="D23" s="5">
        <f t="shared" si="9"/>
        <v>143.89712117926308</v>
      </c>
      <c r="E23" s="5">
        <f t="shared" si="10"/>
        <v>80.94213066333549</v>
      </c>
      <c r="F23" s="5">
        <f t="shared" si="11"/>
        <v>11647.339584569732</v>
      </c>
      <c r="G23" s="6">
        <f t="shared" si="12"/>
        <v>5.6133999999999995</v>
      </c>
      <c r="H23" s="6">
        <f t="shared" si="13"/>
        <v>3.7972999999999995</v>
      </c>
      <c r="I23" s="15">
        <f t="shared" si="14"/>
        <v>2.55905</v>
      </c>
      <c r="J23" s="2">
        <f t="shared" si="15"/>
        <v>8.9935700737039426</v>
      </c>
    </row>
    <row r="24" spans="2:10" ht="16.5" thickBot="1">
      <c r="B24" s="16">
        <v>70</v>
      </c>
      <c r="C24" s="17">
        <f t="shared" si="8"/>
        <v>177.8</v>
      </c>
      <c r="D24" s="17">
        <f t="shared" si="9"/>
        <v>154.96613050074487</v>
      </c>
      <c r="E24" s="17">
        <f t="shared" si="10"/>
        <v>87.168448406668986</v>
      </c>
      <c r="F24" s="17">
        <f t="shared" si="11"/>
        <v>13508.157151335312</v>
      </c>
      <c r="G24" s="18">
        <f t="shared" si="12"/>
        <v>6.0451999999999995</v>
      </c>
      <c r="H24" s="18">
        <f t="shared" si="13"/>
        <v>4.0894000000000004</v>
      </c>
      <c r="I24" s="19">
        <f t="shared" si="14"/>
        <v>2.7559000000000005</v>
      </c>
      <c r="J24" s="2">
        <f t="shared" si="15"/>
        <v>9.6853831562965542</v>
      </c>
    </row>
  </sheetData>
  <mergeCells count="3">
    <mergeCell ref="B4:C4"/>
    <mergeCell ref="G4:I4"/>
    <mergeCell ref="B2:I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2013-05-03T09:52:45Z</dcterms:modified>
</cp:coreProperties>
</file>